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Zusammenfassung" sheetId="2" r:id="rId2"/>
    <sheet name="Detailierte Kalkulationen" sheetId="3" r:id="rId3"/>
    <sheet name="Erlöse" sheetId="4" r:id="rId4"/>
  </sheets>
  <definedNames>
    <definedName name="_xlnm.Print_Area" localSheetId="2">'Zusammenfassung'!$A$1:$K$69</definedName>
    <definedName name="_xlnm.Print_Area" localSheetId="3">'Detailierte Kalkulationen'!$A$1:$J$17</definedName>
    <definedName name="_xlnm.Print_Area" localSheetId="1">'Info'!$A$1:$N$14</definedName>
  </definedNames>
  <calcPr fullCalcOnLoad="1"/>
</workbook>
</file>

<file path=xl/sharedStrings.xml><?xml version="1.0" encoding="utf-8"?>
<sst xmlns="http://schemas.openxmlformats.org/spreadsheetml/2006/main" count="79" uniqueCount="78">
  <si>
    <t>Name:</t>
  </si>
  <si>
    <t>ROI-Kalkulation</t>
  </si>
  <si>
    <t>Bereich</t>
  </si>
  <si>
    <t>Information Technologie</t>
  </si>
  <si>
    <t>Geeignet für:</t>
  </si>
  <si>
    <t>IT-Infrastruktur-Analyse</t>
  </si>
  <si>
    <t>Erstellt am:</t>
  </si>
  <si>
    <t>Kontakt:</t>
  </si>
  <si>
    <t>kontakt@mpol.ch</t>
  </si>
  <si>
    <t>Homepage:</t>
  </si>
  <si>
    <t>www.mpol.ch</t>
  </si>
  <si>
    <t>Anbieter:</t>
  </si>
  <si>
    <t>Erstellt am:</t>
  </si>
  <si>
    <t>Version:</t>
  </si>
  <si>
    <t>Kontakt:</t>
  </si>
  <si>
    <r>
      <rPr>
        <b/>
        <i/>
        <u val="single"/>
        <sz val="9"/>
        <color indexed="12"/>
        <rFont val="Arial"/>
        <family val="0"/>
      </rPr>
      <t>kontakt@mpol.ch</t>
    </r>
  </si>
  <si>
    <t>Homepage:</t>
  </si>
  <si>
    <r>
      <rPr>
        <b/>
        <i/>
        <u val="single"/>
        <sz val="9"/>
        <color indexed="12"/>
        <rFont val="Arial"/>
        <family val="0"/>
      </rPr>
      <t>www.mpol.ch</t>
    </r>
  </si>
  <si>
    <t>Return On Investment Rechnung IT-Infrastruktur-Investitions-Analyse</t>
  </si>
  <si>
    <t>Vorgeschlagene Option</t>
  </si>
  <si>
    <t>Einmallige Investitionen</t>
  </si>
  <si>
    <t>Total life cycle</t>
  </si>
  <si>
    <t xml:space="preserve"> </t>
  </si>
  <si>
    <t xml:space="preserve"> </t>
  </si>
  <si>
    <t>Ivestition</t>
  </si>
  <si>
    <t>Kapitalkosten</t>
  </si>
  <si>
    <t xml:space="preserve"> </t>
  </si>
  <si>
    <t xml:space="preserve">Erlös </t>
  </si>
  <si>
    <t>Operative Cash-Flow</t>
  </si>
  <si>
    <t>Brutto Cash Flow</t>
  </si>
  <si>
    <t>Barwert of Cash Flow</t>
  </si>
  <si>
    <t>Netto Barwert NPV</t>
  </si>
  <si>
    <t>IRR</t>
  </si>
  <si>
    <t>ROI</t>
  </si>
  <si>
    <t xml:space="preserve"> </t>
  </si>
  <si>
    <t>Einmalige Investitionen</t>
  </si>
  <si>
    <t>Total life cycle</t>
  </si>
  <si>
    <t>Hardware</t>
  </si>
  <si>
    <t>Software</t>
  </si>
  <si>
    <t>Initial Installation</t>
  </si>
  <si>
    <t>Verschiedenes</t>
  </si>
  <si>
    <t>Laufende Ausgaben</t>
  </si>
  <si>
    <t>Hardware</t>
  </si>
  <si>
    <t>Software</t>
  </si>
  <si>
    <t>Wartungverträge</t>
  </si>
  <si>
    <t xml:space="preserve">Interne Entwicklungsausgaben </t>
  </si>
  <si>
    <t>Interne Admin-Kosten</t>
  </si>
  <si>
    <t>Help Desk Personal</t>
  </si>
  <si>
    <t>Linienkosten</t>
  </si>
  <si>
    <t>Beratungskosten</t>
  </si>
  <si>
    <t>Outsourcingskosten</t>
  </si>
  <si>
    <t>Hostingsausgaben</t>
  </si>
  <si>
    <t xml:space="preserve">Kosten für Drucken, Telefon usw. </t>
  </si>
  <si>
    <t>Verschiedenes</t>
  </si>
  <si>
    <t>Kosten der vorhandenen Installation</t>
  </si>
  <si>
    <t>Total life cycle</t>
  </si>
  <si>
    <t xml:space="preserve"> </t>
  </si>
  <si>
    <t>Differenz</t>
  </si>
  <si>
    <t>Total life cycle</t>
  </si>
  <si>
    <t xml:space="preserve"> </t>
  </si>
  <si>
    <t>Vorgeschlagene Alternative</t>
  </si>
  <si>
    <t>Total life cycle</t>
  </si>
  <si>
    <t>Direkte Erlöse</t>
  </si>
  <si>
    <t xml:space="preserve"> </t>
  </si>
  <si>
    <t>Indirekte Erlöse</t>
  </si>
  <si>
    <t xml:space="preserve"> </t>
  </si>
  <si>
    <t xml:space="preserve"> </t>
  </si>
  <si>
    <t>Summe</t>
  </si>
  <si>
    <t>Vorhandene Installation</t>
  </si>
  <si>
    <t xml:space="preserve"> </t>
  </si>
  <si>
    <t>Total life cycle</t>
  </si>
  <si>
    <t xml:space="preserve"> </t>
  </si>
  <si>
    <t xml:space="preserve"> </t>
  </si>
  <si>
    <t>Netto Zuwachs</t>
  </si>
  <si>
    <t>Neuinvestitionen</t>
  </si>
  <si>
    <t>Wenn Sie das Tool benutzen möchten, kontaktieren Sie uns bitte. Wir schicken Ihnen das Passwort, damit Sie den Schutz aufheben können</t>
  </si>
  <si>
    <t>mpol solutions</t>
  </si>
  <si>
    <t>Wir unterstützen Sie auch gerne, um eine ROI-Analyse bei Ihnen durchzuführen.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</si>
</sst>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dd/mm/yy"/>
    <numFmt numFmtId="173" formatCode="&quot;Jahr &quot;#"/>
    <numFmt numFmtId="174" formatCode="[$SFr.-807]\ #,##0.00;[Red][$SFr.-807]&quot; -&quot;#,##0.00"/>
    <numFmt numFmtId="175" formatCode="#,##0.00\ ;&quot; (&quot;#,##0.00\);&quot; -&quot;#\ ;@\ "/>
    <numFmt numFmtId="176" formatCode="\$#,##0\ ;[Red]&quot;($&quot;#,##0\)"/>
    <numFmt numFmtId="177" formatCode="0.0%"/>
    <numFmt numFmtId="178" formatCode="#,##0&quot;   &quot;;[Red]\-#,##0&quot;   &quot;"/>
    <numFmt numFmtId="179" formatCode="#,##0\ ;&quot; (&quot;#,##0\);&quot; -&quot;#\ ;@\ "/>
    <numFmt numFmtId="180" formatCode="&quot; $&quot;#,##0.00\ ;&quot; $(&quot;#,##0.00\);&quot; $-&quot;#\ ;@\ "/>
    <numFmt numFmtId="181" formatCode="#,##0.0000000000\ ;[Red]\(#,##0.0000000000\)"/>
    <numFmt numFmtId="182" formatCode="#,##0&quot;   &quot;;\-#,##0&quot;   &quot;"/>
  </numFmts>
  <fonts count="10">
    <font>
      <sz val="10"/>
      <name val="Arial"/>
      <family val="0"/>
    </font>
    <font>
      <b/>
      <i/>
      <sz val="11"/>
      <name val="Arial"/>
      <family val="0"/>
    </font>
    <font>
      <b/>
      <i/>
      <sz val="9"/>
      <name val="Arial"/>
      <family val="0"/>
    </font>
    <font>
      <b/>
      <i/>
      <u val="single"/>
      <sz val="9"/>
      <color indexed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b/>
      <i/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horizontal="left"/>
    </xf>
    <xf numFmtId="172" fontId="2" fillId="3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173" fontId="4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174" fontId="4" fillId="4" borderId="1" xfId="0" applyNumberFormat="1" applyFont="1" applyFill="1" applyBorder="1" applyAlignment="1">
      <alignment/>
    </xf>
    <xf numFmtId="176" fontId="8" fillId="4" borderId="1" xfId="15" applyNumberFormat="1" applyFont="1" applyFill="1" applyBorder="1" applyAlignment="1" applyProtection="1">
      <alignment/>
      <protection/>
    </xf>
    <xf numFmtId="174" fontId="4" fillId="2" borderId="1" xfId="15" applyNumberFormat="1" applyFont="1" applyFill="1" applyBorder="1" applyAlignment="1" applyProtection="1">
      <alignment/>
      <protection/>
    </xf>
    <xf numFmtId="177" fontId="4" fillId="5" borderId="0" xfId="17" applyNumberFormat="1" applyFont="1" applyFill="1" applyBorder="1" applyAlignment="1" applyProtection="1">
      <alignment/>
      <protection/>
    </xf>
    <xf numFmtId="174" fontId="4" fillId="4" borderId="1" xfId="15" applyNumberFormat="1" applyFont="1" applyFill="1" applyBorder="1" applyAlignment="1" applyProtection="1">
      <alignment/>
      <protection/>
    </xf>
    <xf numFmtId="177" fontId="4" fillId="0" borderId="0" xfId="17" applyNumberFormat="1" applyFont="1" applyFill="1" applyBorder="1" applyAlignment="1" applyProtection="1">
      <alignment/>
      <protection/>
    </xf>
    <xf numFmtId="176" fontId="4" fillId="4" borderId="1" xfId="0" applyNumberFormat="1" applyFont="1" applyFill="1" applyBorder="1" applyAlignment="1">
      <alignment/>
    </xf>
    <xf numFmtId="174" fontId="4" fillId="3" borderId="1" xfId="15" applyNumberFormat="1" applyFont="1" applyFill="1" applyBorder="1" applyAlignment="1" applyProtection="1">
      <alignment/>
      <protection/>
    </xf>
    <xf numFmtId="174" fontId="4" fillId="3" borderId="0" xfId="15" applyNumberFormat="1" applyFont="1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178" fontId="4" fillId="3" borderId="0" xfId="0" applyNumberFormat="1" applyFont="1" applyFill="1" applyAlignment="1">
      <alignment/>
    </xf>
    <xf numFmtId="179" fontId="4" fillId="3" borderId="0" xfId="15" applyNumberFormat="1" applyFont="1" applyFill="1" applyBorder="1" applyAlignment="1" applyProtection="1">
      <alignment/>
      <protection/>
    </xf>
    <xf numFmtId="174" fontId="4" fillId="3" borderId="2" xfId="18" applyNumberFormat="1" applyFont="1" applyFill="1" applyBorder="1" applyAlignment="1" applyProtection="1">
      <alignment/>
      <protection/>
    </xf>
    <xf numFmtId="179" fontId="4" fillId="0" borderId="0" xfId="15" applyNumberFormat="1" applyFont="1" applyFill="1" applyBorder="1" applyAlignment="1" applyProtection="1">
      <alignment/>
      <protection/>
    </xf>
    <xf numFmtId="177" fontId="4" fillId="3" borderId="3" xfId="17" applyNumberFormat="1" applyFont="1" applyFill="1" applyBorder="1" applyAlignment="1" applyProtection="1">
      <alignment horizontal="center"/>
      <protection/>
    </xf>
    <xf numFmtId="9" fontId="4" fillId="3" borderId="0" xfId="17" applyFont="1" applyFill="1" applyBorder="1" applyAlignment="1" applyProtection="1">
      <alignment/>
      <protection/>
    </xf>
    <xf numFmtId="177" fontId="4" fillId="3" borderId="4" xfId="17" applyNumberFormat="1" applyFont="1" applyFill="1" applyBorder="1" applyAlignment="1" applyProtection="1">
      <alignment horizontal="center"/>
      <protection/>
    </xf>
    <xf numFmtId="181" fontId="4" fillId="0" borderId="0" xfId="0" applyNumberFormat="1" applyFont="1" applyAlignment="1">
      <alignment/>
    </xf>
    <xf numFmtId="179" fontId="6" fillId="0" borderId="0" xfId="15" applyNumberFormat="1" applyFont="1" applyFill="1" applyBorder="1" applyAlignment="1" applyProtection="1">
      <alignment/>
      <protection/>
    </xf>
    <xf numFmtId="0" fontId="4" fillId="6" borderId="1" xfId="0" applyFont="1" applyFill="1" applyBorder="1" applyAlignment="1">
      <alignment horizontal="center"/>
    </xf>
    <xf numFmtId="17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179" fontId="6" fillId="7" borderId="1" xfId="15" applyNumberFormat="1" applyFont="1" applyFill="1" applyBorder="1" applyAlignment="1" applyProtection="1">
      <alignment/>
      <protection/>
    </xf>
    <xf numFmtId="179" fontId="6" fillId="3" borderId="1" xfId="15" applyNumberFormat="1" applyFont="1" applyFill="1" applyBorder="1" applyAlignment="1" applyProtection="1">
      <alignment/>
      <protection/>
    </xf>
    <xf numFmtId="174" fontId="6" fillId="0" borderId="0" xfId="18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>
      <alignment/>
    </xf>
    <xf numFmtId="174" fontId="4" fillId="8" borderId="1" xfId="18" applyNumberFormat="1" applyFont="1" applyFill="1" applyBorder="1" applyAlignment="1" applyProtection="1">
      <alignment/>
      <protection/>
    </xf>
    <xf numFmtId="3" fontId="6" fillId="8" borderId="1" xfId="18" applyNumberFormat="1" applyFont="1" applyFill="1" applyBorder="1" applyAlignment="1" applyProtection="1">
      <alignment/>
      <protection/>
    </xf>
    <xf numFmtId="174" fontId="6" fillId="9" borderId="0" xfId="18" applyNumberFormat="1" applyFont="1" applyFill="1" applyBorder="1" applyAlignment="1" applyProtection="1">
      <alignment/>
      <protection/>
    </xf>
    <xf numFmtId="182" fontId="6" fillId="8" borderId="1" xfId="18" applyNumberFormat="1" applyFont="1" applyFill="1" applyBorder="1" applyAlignment="1" applyProtection="1">
      <alignment/>
      <protection/>
    </xf>
    <xf numFmtId="179" fontId="4" fillId="0" borderId="0" xfId="15" applyNumberFormat="1" applyFont="1" applyFill="1" applyBorder="1" applyAlignment="1" applyProtection="1">
      <alignment horizontal="center"/>
      <protection/>
    </xf>
    <xf numFmtId="179" fontId="4" fillId="3" borderId="1" xfId="15" applyNumberFormat="1" applyFont="1" applyFill="1" applyBorder="1" applyAlignment="1" applyProtection="1">
      <alignment/>
      <protection/>
    </xf>
    <xf numFmtId="174" fontId="4" fillId="0" borderId="1" xfId="18" applyNumberFormat="1" applyFont="1" applyFill="1" applyBorder="1" applyAlignment="1" applyProtection="1">
      <alignment/>
      <protection/>
    </xf>
    <xf numFmtId="174" fontId="4" fillId="3" borderId="1" xfId="18" applyNumberFormat="1" applyFont="1" applyFill="1" applyBorder="1" applyAlignment="1" applyProtection="1">
      <alignment/>
      <protection/>
    </xf>
    <xf numFmtId="174" fontId="4" fillId="9" borderId="1" xfId="18" applyNumberFormat="1" applyFont="1" applyFill="1" applyBorder="1" applyAlignment="1" applyProtection="1">
      <alignment/>
      <protection/>
    </xf>
    <xf numFmtId="179" fontId="4" fillId="0" borderId="1" xfId="15" applyNumberFormat="1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/>
    </xf>
    <xf numFmtId="179" fontId="4" fillId="3" borderId="1" xfId="15" applyNumberFormat="1" applyFont="1" applyFill="1" applyBorder="1" applyAlignment="1" applyProtection="1">
      <alignment horizontal="center"/>
      <protection/>
    </xf>
    <xf numFmtId="179" fontId="4" fillId="0" borderId="1" xfId="15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takt@mpol.ch" TargetMode="External" /><Relationship Id="rId2" Type="http://schemas.openxmlformats.org/officeDocument/2006/relationships/hyperlink" Target="http://www.mpol.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C33" sqref="C33"/>
    </sheetView>
  </sheetViews>
  <sheetFormatPr defaultColWidth="11.421875" defaultRowHeight="12.75"/>
  <cols>
    <col min="1" max="1" width="14.7109375" style="0" customWidth="1"/>
    <col min="2" max="2" width="21.140625" style="0" customWidth="1"/>
    <col min="3" max="3" width="11.7109375" style="0" customWidth="1"/>
    <col min="4" max="4" width="58.8515625" style="0" customWidth="1"/>
    <col min="5" max="16384" width="11.7109375" style="0" customWidth="1"/>
  </cols>
  <sheetData>
    <row r="1" spans="1:2" ht="14.25">
      <c r="A1" s="1" t="s">
        <v>0</v>
      </c>
      <c r="B1" s="2" t="s">
        <v>1</v>
      </c>
    </row>
    <row r="2" spans="1:2" ht="14.25">
      <c r="A2" s="1" t="s">
        <v>2</v>
      </c>
      <c r="B2" s="2" t="s">
        <v>3</v>
      </c>
    </row>
    <row r="3" spans="1:2" ht="14.25">
      <c r="A3" s="1" t="s">
        <v>4</v>
      </c>
      <c r="B3" s="2" t="s">
        <v>5</v>
      </c>
    </row>
    <row r="4" spans="1:2" ht="14.25">
      <c r="A4" s="1" t="s">
        <v>6</v>
      </c>
      <c r="B4" s="3">
        <v>37835</v>
      </c>
    </row>
    <row r="5" spans="1:2" ht="14.25">
      <c r="A5" s="1" t="s">
        <v>7</v>
      </c>
      <c r="B5" s="2" t="s">
        <v>8</v>
      </c>
    </row>
    <row r="6" spans="1:2" ht="14.25">
      <c r="A6" s="1" t="s">
        <v>9</v>
      </c>
      <c r="B6" s="2" t="s">
        <v>10</v>
      </c>
    </row>
    <row r="7" spans="1:2" ht="12.75">
      <c r="A7" s="4"/>
      <c r="B7" s="2"/>
    </row>
    <row r="8" spans="1:2" ht="12.75">
      <c r="A8" s="4"/>
      <c r="B8" s="2"/>
    </row>
    <row r="9" spans="1:2" ht="12.75">
      <c r="A9" s="4"/>
      <c r="B9" s="2"/>
    </row>
    <row r="10" spans="1:2" ht="12.75">
      <c r="A10" s="4"/>
      <c r="B10" s="2"/>
    </row>
    <row r="11" spans="1:2" ht="12.75">
      <c r="A11" s="4"/>
      <c r="B11" s="2"/>
    </row>
    <row r="12" spans="1:2" ht="12.75">
      <c r="A12" s="4"/>
      <c r="B12" s="2"/>
    </row>
    <row r="13" spans="1:2" ht="12.75">
      <c r="A13" s="4"/>
      <c r="B13" s="2"/>
    </row>
    <row r="14" spans="1:2" ht="12.75">
      <c r="A14" s="4"/>
      <c r="B14" s="2"/>
    </row>
    <row r="15" spans="1:2" ht="12.75">
      <c r="A15" s="4"/>
      <c r="B15" s="2"/>
    </row>
    <row r="16" spans="1:2" ht="12.75">
      <c r="A16" s="4"/>
      <c r="B16" s="2"/>
    </row>
    <row r="17" spans="1:2" ht="14.25">
      <c r="A17" s="1" t="s">
        <v>11</v>
      </c>
      <c r="B17" s="2" t="s">
        <v>76</v>
      </c>
    </row>
    <row r="18" spans="1:2" ht="14.25">
      <c r="A18" s="1" t="s">
        <v>12</v>
      </c>
      <c r="B18" s="3">
        <v>37835</v>
      </c>
    </row>
    <row r="19" spans="1:2" ht="14.25">
      <c r="A19" s="1" t="s">
        <v>13</v>
      </c>
      <c r="B19" s="2">
        <v>1</v>
      </c>
    </row>
    <row r="20" spans="1:2" ht="14.25">
      <c r="A20" s="1" t="s">
        <v>14</v>
      </c>
      <c r="B20" s="2" t="s">
        <v>15</v>
      </c>
    </row>
    <row r="21" spans="1:3" ht="14.25">
      <c r="A21" s="1" t="s">
        <v>16</v>
      </c>
      <c r="B21" s="2" t="s">
        <v>17</v>
      </c>
      <c r="C21" s="5"/>
    </row>
    <row r="22" spans="1:3" ht="12.75">
      <c r="A22" s="6"/>
      <c r="B22" s="7"/>
      <c r="C22" s="5"/>
    </row>
    <row r="23" spans="1:2" ht="12.75">
      <c r="A23" s="57"/>
      <c r="B23" s="57"/>
    </row>
    <row r="24" spans="1:9" ht="12.75">
      <c r="A24" s="57"/>
      <c r="B24" s="57"/>
      <c r="C24" s="5"/>
      <c r="D24" s="5"/>
      <c r="E24" s="5"/>
      <c r="F24" s="5"/>
      <c r="G24" s="5"/>
      <c r="H24" s="5"/>
      <c r="I24" s="8"/>
    </row>
    <row r="25" spans="1:9" ht="12.75">
      <c r="A25" s="57"/>
      <c r="B25" s="57"/>
      <c r="C25" s="5"/>
      <c r="D25" s="5"/>
      <c r="E25" s="5"/>
      <c r="F25" s="5"/>
      <c r="G25" s="5"/>
      <c r="H25" s="5"/>
      <c r="I25" s="8"/>
    </row>
    <row r="26" spans="1:2" ht="12.75">
      <c r="A26" s="59"/>
      <c r="B26" s="56" t="s">
        <v>75</v>
      </c>
    </row>
    <row r="27" spans="1:2" ht="12.75">
      <c r="A27" s="58"/>
      <c r="B27" s="56" t="s">
        <v>77</v>
      </c>
    </row>
    <row r="28" spans="1:2" ht="12.75">
      <c r="A28" s="57"/>
      <c r="B28" s="57"/>
    </row>
    <row r="29" spans="1:2" ht="12.75">
      <c r="A29" s="57"/>
      <c r="B29" s="57"/>
    </row>
    <row r="30" spans="1:2" ht="12.75">
      <c r="A30" s="57"/>
      <c r="B30" s="57"/>
    </row>
    <row r="31" spans="1:2" ht="12.75">
      <c r="A31" s="57"/>
      <c r="B31" s="57"/>
    </row>
  </sheetData>
  <sheetProtection password="CAED" sheet="1" objects="1" scenarios="1"/>
  <hyperlinks>
    <hyperlink ref="B20" r:id="rId1" display="kontakt@mpol.ch"/>
    <hyperlink ref="B21" r:id="rId2" display="www.mpol.ch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&amp;C&amp;10</oddHeader>
    <oddFooter>&amp;C&amp;10Seite 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workbookViewId="0" topLeftCell="A1">
      <selection activeCell="D39" sqref="D39"/>
    </sheetView>
  </sheetViews>
  <sheetFormatPr defaultColWidth="11.421875" defaultRowHeight="12.75"/>
  <cols>
    <col min="1" max="1" width="22.57421875" style="9" customWidth="1"/>
    <col min="2" max="2" width="15.421875" style="9" customWidth="1"/>
    <col min="3" max="3" width="11.7109375" style="9" customWidth="1"/>
    <col min="4" max="4" width="10.28125" style="9" customWidth="1"/>
    <col min="5" max="5" width="11.00390625" style="9" customWidth="1"/>
    <col min="6" max="10" width="11.8515625" style="9" customWidth="1"/>
    <col min="11" max="11" width="12.57421875" style="9" customWidth="1"/>
    <col min="12" max="12" width="1.8515625" style="9" customWidth="1"/>
    <col min="13" max="13" width="22.8515625" style="9" customWidth="1"/>
    <col min="14" max="16384" width="9.00390625" style="9" customWidth="1"/>
  </cols>
  <sheetData>
    <row r="1" ht="11.25">
      <c r="A1" s="5" t="s">
        <v>18</v>
      </c>
    </row>
    <row r="2" ht="11.25">
      <c r="A2" s="5"/>
    </row>
    <row r="3" spans="1:14" ht="11.25">
      <c r="A3" s="10" t="s">
        <v>19</v>
      </c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2.5">
      <c r="A4" s="5"/>
      <c r="B4" s="11" t="s">
        <v>20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1" t="s">
        <v>21</v>
      </c>
      <c r="L4" s="5"/>
      <c r="M4" s="5" t="s">
        <v>22</v>
      </c>
      <c r="N4" s="5" t="s">
        <v>23</v>
      </c>
    </row>
    <row r="5" spans="1:14" ht="11.25">
      <c r="A5" s="13" t="s">
        <v>24</v>
      </c>
      <c r="B5" s="14">
        <f>'Detailierte Kalkulationen'!B69</f>
        <v>0</v>
      </c>
      <c r="C5" s="15"/>
      <c r="D5" s="15"/>
      <c r="E5" s="15"/>
      <c r="F5" s="15"/>
      <c r="G5" s="15"/>
      <c r="H5" s="15"/>
      <c r="I5" s="15"/>
      <c r="J5" s="15"/>
      <c r="K5" s="16">
        <f>SUM(B5:G5)</f>
        <v>0</v>
      </c>
      <c r="L5" s="5"/>
      <c r="M5" s="5" t="s">
        <v>25</v>
      </c>
      <c r="N5" s="17" t="s">
        <v>26</v>
      </c>
    </row>
    <row r="6" spans="1:14" ht="11.25">
      <c r="A6" s="13" t="s">
        <v>27</v>
      </c>
      <c r="B6" s="15"/>
      <c r="C6" s="18">
        <f>Erlöse!B16</f>
        <v>0</v>
      </c>
      <c r="D6" s="18">
        <f>Erlöse!C16</f>
        <v>0</v>
      </c>
      <c r="E6" s="18">
        <f>Erlöse!D16</f>
        <v>0</v>
      </c>
      <c r="F6" s="18">
        <f>Erlöse!E16</f>
        <v>0</v>
      </c>
      <c r="G6" s="18">
        <f>Erlöse!F16</f>
        <v>0</v>
      </c>
      <c r="H6" s="18">
        <f>Erlöse!G16</f>
        <v>0</v>
      </c>
      <c r="I6" s="18">
        <f>Erlöse!H16</f>
        <v>0</v>
      </c>
      <c r="J6" s="18">
        <f>Erlöse!I16</f>
        <v>0</v>
      </c>
      <c r="K6" s="16">
        <f>SUM(B6:J6)</f>
        <v>0</v>
      </c>
      <c r="L6" s="5"/>
      <c r="M6" s="5"/>
      <c r="N6" s="19"/>
    </row>
    <row r="7" spans="1:14" ht="11.25">
      <c r="A7" s="13" t="s">
        <v>28</v>
      </c>
      <c r="B7" s="15"/>
      <c r="C7" s="18">
        <f>'Detailierte Kalkulationen'!C69</f>
        <v>0</v>
      </c>
      <c r="D7" s="18">
        <f>'Detailierte Kalkulationen'!D69</f>
        <v>0</v>
      </c>
      <c r="E7" s="18">
        <f>'Detailierte Kalkulationen'!E69</f>
        <v>0</v>
      </c>
      <c r="F7" s="18">
        <f>'Detailierte Kalkulationen'!F69</f>
        <v>0</v>
      </c>
      <c r="G7" s="18">
        <f>'Detailierte Kalkulationen'!G69</f>
        <v>0</v>
      </c>
      <c r="H7" s="18">
        <f>'Detailierte Kalkulationen'!H69</f>
        <v>0</v>
      </c>
      <c r="I7" s="18">
        <f>'Detailierte Kalkulationen'!I69</f>
        <v>0</v>
      </c>
      <c r="J7" s="18">
        <f>'Detailierte Kalkulationen'!J69</f>
        <v>0</v>
      </c>
      <c r="K7" s="16">
        <f>SUM(B7:J7)</f>
        <v>0</v>
      </c>
      <c r="L7" s="5"/>
      <c r="M7" s="5"/>
      <c r="N7" s="19"/>
    </row>
    <row r="8" spans="1:14" ht="11.25">
      <c r="A8" s="13" t="s">
        <v>29</v>
      </c>
      <c r="B8" s="14">
        <f>-B5</f>
        <v>0</v>
      </c>
      <c r="C8" s="18">
        <f aca="true" t="shared" si="0" ref="C8:J8">C6-C7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6">
        <f>SUM(B8:J8)</f>
        <v>0</v>
      </c>
      <c r="L8" s="5"/>
      <c r="N8" s="5"/>
    </row>
    <row r="9" spans="1:14" ht="7.5" customHeight="1">
      <c r="A9" s="13"/>
      <c r="B9" s="20"/>
      <c r="C9" s="18"/>
      <c r="D9" s="18"/>
      <c r="E9" s="18"/>
      <c r="F9" s="18"/>
      <c r="G9" s="18"/>
      <c r="H9" s="18"/>
      <c r="I9" s="18"/>
      <c r="J9" s="18"/>
      <c r="K9" s="16"/>
      <c r="L9" s="5"/>
      <c r="M9" s="5"/>
      <c r="N9" s="5"/>
    </row>
    <row r="10" spans="1:14" ht="11.25">
      <c r="A10" s="13" t="s">
        <v>30</v>
      </c>
      <c r="B10" s="21">
        <f>B8</f>
        <v>0</v>
      </c>
      <c r="C10" s="21" t="e">
        <f aca="true" t="shared" si="1" ref="C10:J10">PV($N$5,C4,-C8)</f>
        <v>#VALUE!</v>
      </c>
      <c r="D10" s="21" t="e">
        <f t="shared" si="1"/>
        <v>#VALUE!</v>
      </c>
      <c r="E10" s="21" t="e">
        <f t="shared" si="1"/>
        <v>#VALUE!</v>
      </c>
      <c r="F10" s="21" t="e">
        <f t="shared" si="1"/>
        <v>#VALUE!</v>
      </c>
      <c r="G10" s="21" t="e">
        <f t="shared" si="1"/>
        <v>#VALUE!</v>
      </c>
      <c r="H10" s="21" t="e">
        <f t="shared" si="1"/>
        <v>#VALUE!</v>
      </c>
      <c r="I10" s="21" t="e">
        <f t="shared" si="1"/>
        <v>#VALUE!</v>
      </c>
      <c r="J10" s="21" t="e">
        <f t="shared" si="1"/>
        <v>#VALUE!</v>
      </c>
      <c r="K10" s="22" t="e">
        <f>SUM(B10:J10)</f>
        <v>#VALUE!</v>
      </c>
      <c r="L10" s="5"/>
      <c r="M10" s="5"/>
      <c r="N10" s="19"/>
    </row>
    <row r="11" spans="1:14" ht="11.25">
      <c r="A11" s="23" t="s">
        <v>31</v>
      </c>
      <c r="B11" s="24"/>
      <c r="C11" s="25"/>
      <c r="D11" s="25"/>
      <c r="E11" s="25"/>
      <c r="F11" s="25"/>
      <c r="G11" s="25"/>
      <c r="H11" s="25"/>
      <c r="I11" s="25"/>
      <c r="J11" s="25"/>
      <c r="K11" s="26" t="e">
        <f>B8+NPV(N5,C8,D8,E8,F8,G8,H8,I8,J8)</f>
        <v>#VALUE!</v>
      </c>
      <c r="L11" s="27"/>
      <c r="M11" s="5"/>
      <c r="N11" s="19"/>
    </row>
    <row r="12" spans="1:14" ht="11.25">
      <c r="A12" s="23" t="s">
        <v>32</v>
      </c>
      <c r="B12" s="23"/>
      <c r="C12" s="25"/>
      <c r="D12" s="25"/>
      <c r="E12" s="25"/>
      <c r="F12" s="25"/>
      <c r="G12" s="25"/>
      <c r="H12" s="25"/>
      <c r="I12" s="25"/>
      <c r="J12" s="25"/>
      <c r="K12" s="28" t="str">
        <f>IF(ISERR(IRR(B8:J8)),"N/A",IRR(B8:J8))</f>
        <v>N/A</v>
      </c>
      <c r="L12" s="5"/>
      <c r="M12" s="5"/>
      <c r="N12" s="5"/>
    </row>
    <row r="13" spans="1:14" ht="11.25">
      <c r="A13" s="23" t="s">
        <v>33</v>
      </c>
      <c r="B13" s="29"/>
      <c r="C13" s="25"/>
      <c r="D13" s="25"/>
      <c r="E13" s="25"/>
      <c r="F13" s="25"/>
      <c r="G13" s="25"/>
      <c r="H13" s="25"/>
      <c r="I13" s="25"/>
      <c r="J13" s="25"/>
      <c r="K13" s="30" t="str">
        <f>IF(ISERROR(SUM(C10:J10)/-B10-1),"N/A",SUM(C10:GJ10)/-B10-1)</f>
        <v>N/A</v>
      </c>
      <c r="L13" s="31"/>
      <c r="M13" s="5"/>
      <c r="N13" s="5"/>
    </row>
    <row r="14" spans="3:11" ht="11.25">
      <c r="C14" s="32"/>
      <c r="D14" s="32"/>
      <c r="E14" s="32"/>
      <c r="F14" s="32"/>
      <c r="G14" s="32"/>
      <c r="H14" s="32"/>
      <c r="I14" s="32"/>
      <c r="J14" s="32"/>
      <c r="K14" s="32"/>
    </row>
    <row r="15" spans="3:11" ht="11.25">
      <c r="C15" s="32"/>
      <c r="D15" s="32"/>
      <c r="E15" s="32"/>
      <c r="F15" s="32"/>
      <c r="G15" s="32"/>
      <c r="H15" s="32"/>
      <c r="I15" s="32"/>
      <c r="J15" s="32"/>
      <c r="K15" s="32"/>
    </row>
    <row r="16" spans="3:11" ht="11.25">
      <c r="C16" s="32"/>
      <c r="D16" s="32"/>
      <c r="E16" s="32"/>
      <c r="F16" s="32"/>
      <c r="G16" s="32"/>
      <c r="H16" s="32"/>
      <c r="I16" s="32"/>
      <c r="J16" s="32"/>
      <c r="K16" s="32"/>
    </row>
    <row r="17" spans="3:11" ht="11.25">
      <c r="C17" s="32"/>
      <c r="D17" s="32"/>
      <c r="E17" s="32"/>
      <c r="F17" s="32"/>
      <c r="G17" s="32"/>
      <c r="H17" s="32"/>
      <c r="I17" s="32"/>
      <c r="J17" s="32"/>
      <c r="K17" s="32"/>
    </row>
    <row r="18" spans="3:11" ht="11.25"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1.25">
      <c r="A19" s="5"/>
      <c r="B19" s="5"/>
      <c r="C19" s="32"/>
      <c r="D19" s="32" t="s">
        <v>34</v>
      </c>
      <c r="E19" s="32"/>
      <c r="F19" s="32"/>
      <c r="G19" s="32"/>
      <c r="H19" s="32"/>
      <c r="I19" s="32"/>
      <c r="J19" s="32"/>
      <c r="K19" s="32"/>
    </row>
  </sheetData>
  <sheetProtection password="CAED" sheet="1" objects="1" scenarios="1"/>
  <printOptions/>
  <pageMargins left="0.7875" right="0.7875" top="0.7875" bottom="0.7875" header="0.5" footer="0.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9">
      <selection activeCell="B63" sqref="B63"/>
    </sheetView>
  </sheetViews>
  <sheetFormatPr defaultColWidth="11.421875" defaultRowHeight="12.75"/>
  <cols>
    <col min="1" max="1" width="30.421875" style="9" customWidth="1"/>
    <col min="2" max="2" width="20.140625" style="9" customWidth="1"/>
    <col min="3" max="3" width="11.140625" style="9" customWidth="1"/>
    <col min="4" max="4" width="10.00390625" style="9" customWidth="1"/>
    <col min="5" max="5" width="10.28125" style="9" customWidth="1"/>
    <col min="6" max="6" width="9.7109375" style="9" customWidth="1"/>
    <col min="7" max="10" width="9.57421875" style="9" customWidth="1"/>
    <col min="11" max="11" width="14.00390625" style="9" customWidth="1"/>
    <col min="12" max="16384" width="9.00390625" style="9" customWidth="1"/>
  </cols>
  <sheetData>
    <row r="1" ht="11.25">
      <c r="A1" s="5" t="str">
        <f>Zusammenfassung!A1</f>
        <v>Return On Investment Rechnung IT-Infrastruktur-Investitions-Analyse</v>
      </c>
    </row>
    <row r="2" ht="11.25"/>
    <row r="3" spans="1:2" ht="11.25">
      <c r="A3" s="10" t="s">
        <v>74</v>
      </c>
      <c r="B3" s="10"/>
    </row>
    <row r="4" spans="2:11" ht="11.25">
      <c r="B4" s="33" t="s">
        <v>35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5" t="s">
        <v>36</v>
      </c>
    </row>
    <row r="5" spans="1:11" ht="11.25">
      <c r="A5" s="36" t="s">
        <v>37</v>
      </c>
      <c r="B5" s="37">
        <v>0</v>
      </c>
      <c r="C5" s="38">
        <v>0</v>
      </c>
      <c r="D5" s="38">
        <f aca="true" t="shared" si="0" ref="D5:J14">C5</f>
        <v>0</v>
      </c>
      <c r="E5" s="38">
        <f t="shared" si="0"/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9">
        <f>B5</f>
        <v>0</v>
      </c>
    </row>
    <row r="6" spans="1:11" ht="11.25">
      <c r="A6" s="36" t="s">
        <v>38</v>
      </c>
      <c r="B6" s="37">
        <v>0</v>
      </c>
      <c r="C6" s="38"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9">
        <f>B6</f>
        <v>0</v>
      </c>
    </row>
    <row r="7" spans="1:11" ht="11.25">
      <c r="A7" s="36" t="s">
        <v>39</v>
      </c>
      <c r="B7" s="37">
        <v>0</v>
      </c>
      <c r="C7" s="38">
        <v>0</v>
      </c>
      <c r="D7" s="38">
        <f t="shared" si="0"/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9">
        <f>B7</f>
        <v>0</v>
      </c>
    </row>
    <row r="8" spans="1:11" ht="11.25">
      <c r="A8" s="36" t="s">
        <v>40</v>
      </c>
      <c r="B8" s="37">
        <v>0</v>
      </c>
      <c r="C8" s="38"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9">
        <f>B8</f>
        <v>0</v>
      </c>
    </row>
    <row r="9" spans="1:11" ht="11.25">
      <c r="A9" s="36"/>
      <c r="B9" s="37">
        <v>0</v>
      </c>
      <c r="C9" s="38">
        <v>0</v>
      </c>
      <c r="D9" s="38">
        <f t="shared" si="0"/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9">
        <f>B9</f>
        <v>0</v>
      </c>
    </row>
    <row r="10" spans="1:11" ht="11.25">
      <c r="A10" s="40" t="s">
        <v>41</v>
      </c>
      <c r="B10" s="37">
        <v>0</v>
      </c>
      <c r="C10" s="38">
        <v>0</v>
      </c>
      <c r="D10" s="38">
        <f t="shared" si="0"/>
        <v>0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9">
        <f>B10</f>
        <v>0</v>
      </c>
    </row>
    <row r="11" spans="1:11" ht="11.25">
      <c r="A11" s="36" t="s">
        <v>42</v>
      </c>
      <c r="B11" s="37">
        <v>0</v>
      </c>
      <c r="C11" s="38"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9">
        <f aca="true" t="shared" si="1" ref="K11:K22">SUM(C11:J11)</f>
        <v>0</v>
      </c>
    </row>
    <row r="12" spans="1:11" ht="11.25">
      <c r="A12" s="36" t="s">
        <v>43</v>
      </c>
      <c r="B12" s="37">
        <v>0</v>
      </c>
      <c r="C12" s="38">
        <v>0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9">
        <f t="shared" si="1"/>
        <v>0</v>
      </c>
    </row>
    <row r="13" spans="1:11" ht="11.25">
      <c r="A13" s="36" t="s">
        <v>44</v>
      </c>
      <c r="B13" s="37">
        <v>0</v>
      </c>
      <c r="C13" s="38">
        <v>0</v>
      </c>
      <c r="D13" s="38">
        <f t="shared" si="0"/>
        <v>0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9">
        <f t="shared" si="1"/>
        <v>0</v>
      </c>
    </row>
    <row r="14" spans="1:11" ht="11.25">
      <c r="A14" s="36" t="s">
        <v>45</v>
      </c>
      <c r="B14" s="37">
        <v>0</v>
      </c>
      <c r="C14" s="38">
        <v>0</v>
      </c>
      <c r="D14" s="38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9">
        <f t="shared" si="1"/>
        <v>0</v>
      </c>
    </row>
    <row r="15" spans="1:11" ht="11.25">
      <c r="A15" s="36" t="s">
        <v>46</v>
      </c>
      <c r="B15" s="37">
        <v>0</v>
      </c>
      <c r="C15" s="38">
        <v>0</v>
      </c>
      <c r="D15" s="38">
        <f aca="true" t="shared" si="2" ref="D15:J24">C15</f>
        <v>0</v>
      </c>
      <c r="E15" s="38">
        <f t="shared" si="2"/>
        <v>0</v>
      </c>
      <c r="F15" s="38">
        <f t="shared" si="2"/>
        <v>0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9">
        <f t="shared" si="1"/>
        <v>0</v>
      </c>
    </row>
    <row r="16" spans="1:11" ht="11.25">
      <c r="A16" s="36" t="s">
        <v>47</v>
      </c>
      <c r="B16" s="37">
        <v>0</v>
      </c>
      <c r="C16" s="38">
        <v>0</v>
      </c>
      <c r="D16" s="38">
        <f t="shared" si="2"/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38">
        <f t="shared" si="2"/>
        <v>0</v>
      </c>
      <c r="J16" s="38">
        <f t="shared" si="2"/>
        <v>0</v>
      </c>
      <c r="K16" s="39">
        <f t="shared" si="1"/>
        <v>0</v>
      </c>
    </row>
    <row r="17" spans="1:11" ht="11.25">
      <c r="A17" s="36" t="s">
        <v>48</v>
      </c>
      <c r="B17" s="37">
        <v>0</v>
      </c>
      <c r="C17" s="38">
        <v>0</v>
      </c>
      <c r="D17" s="38">
        <f t="shared" si="2"/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9">
        <f t="shared" si="1"/>
        <v>0</v>
      </c>
    </row>
    <row r="18" spans="1:11" ht="11.25">
      <c r="A18" s="36" t="s">
        <v>49</v>
      </c>
      <c r="B18" s="37">
        <v>0</v>
      </c>
      <c r="C18" s="38">
        <v>0</v>
      </c>
      <c r="D18" s="38">
        <f t="shared" si="2"/>
        <v>0</v>
      </c>
      <c r="E18" s="38">
        <f t="shared" si="2"/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9">
        <f t="shared" si="1"/>
        <v>0</v>
      </c>
    </row>
    <row r="19" spans="1:11" ht="11.25">
      <c r="A19" s="36" t="s">
        <v>50</v>
      </c>
      <c r="B19" s="37">
        <v>0</v>
      </c>
      <c r="C19" s="38">
        <v>0</v>
      </c>
      <c r="D19" s="38">
        <f t="shared" si="2"/>
        <v>0</v>
      </c>
      <c r="E19" s="38">
        <f t="shared" si="2"/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9">
        <f t="shared" si="1"/>
        <v>0</v>
      </c>
    </row>
    <row r="20" spans="1:11" ht="11.25">
      <c r="A20" s="36" t="s">
        <v>51</v>
      </c>
      <c r="B20" s="37">
        <v>0</v>
      </c>
      <c r="C20" s="38">
        <v>0</v>
      </c>
      <c r="D20" s="38">
        <f t="shared" si="2"/>
        <v>0</v>
      </c>
      <c r="E20" s="38">
        <f t="shared" si="2"/>
        <v>0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9">
        <f t="shared" si="1"/>
        <v>0</v>
      </c>
    </row>
    <row r="21" spans="1:11" ht="11.25">
      <c r="A21" s="36" t="s">
        <v>52</v>
      </c>
      <c r="B21" s="37">
        <v>0</v>
      </c>
      <c r="C21" s="38">
        <v>0</v>
      </c>
      <c r="D21" s="38">
        <f t="shared" si="2"/>
        <v>0</v>
      </c>
      <c r="E21" s="38">
        <f t="shared" si="2"/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9">
        <f t="shared" si="1"/>
        <v>0</v>
      </c>
    </row>
    <row r="22" spans="1:11" ht="11.25">
      <c r="A22" s="36" t="s">
        <v>53</v>
      </c>
      <c r="B22" s="37">
        <v>0</v>
      </c>
      <c r="C22" s="38">
        <v>0</v>
      </c>
      <c r="D22" s="38">
        <f t="shared" si="2"/>
        <v>0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0</v>
      </c>
      <c r="J22" s="38">
        <f t="shared" si="2"/>
        <v>0</v>
      </c>
      <c r="K22" s="39">
        <f t="shared" si="1"/>
        <v>0</v>
      </c>
    </row>
    <row r="23" spans="1:11" ht="11.25">
      <c r="A23" s="36" t="s">
        <v>38</v>
      </c>
      <c r="B23" s="41">
        <f>SUM(B5:B22)</f>
        <v>0</v>
      </c>
      <c r="C23" s="42">
        <f>SUM(C11:C22)</f>
        <v>0</v>
      </c>
      <c r="D23" s="42">
        <f>SUM(D11:D21)</f>
        <v>0</v>
      </c>
      <c r="E23" s="42">
        <f>SUM(E11:E22)</f>
        <v>0</v>
      </c>
      <c r="F23" s="42">
        <f>SUM(F11:F22)</f>
        <v>0</v>
      </c>
      <c r="G23" s="42">
        <f>SUM(G11:G22)</f>
        <v>0</v>
      </c>
      <c r="H23" s="42">
        <f>SUM(H5:H21)</f>
        <v>0</v>
      </c>
      <c r="I23" s="42">
        <f>SUM(I5:I21)</f>
        <v>0</v>
      </c>
      <c r="J23" s="42">
        <f>SUM(J5:J22)</f>
        <v>0</v>
      </c>
      <c r="K23" s="43">
        <f>SUM(B23:J23)</f>
        <v>0</v>
      </c>
    </row>
    <row r="24" ht="11.25"/>
    <row r="25" ht="11.25"/>
    <row r="26" spans="1:2" ht="11.25">
      <c r="A26" s="10" t="s">
        <v>54</v>
      </c>
      <c r="B26" s="10"/>
    </row>
    <row r="27" spans="2:11" ht="11.25">
      <c r="B27" s="33" t="str">
        <f>B4</f>
        <v>Einmalige Investitionen</v>
      </c>
      <c r="C27" s="34">
        <v>1</v>
      </c>
      <c r="D27" s="34">
        <v>2</v>
      </c>
      <c r="E27" s="34">
        <v>3</v>
      </c>
      <c r="F27" s="34">
        <v>4</v>
      </c>
      <c r="G27" s="34">
        <v>5</v>
      </c>
      <c r="H27" s="34">
        <v>6</v>
      </c>
      <c r="I27" s="34">
        <v>7</v>
      </c>
      <c r="J27" s="34">
        <v>8</v>
      </c>
      <c r="K27" s="35" t="s">
        <v>55</v>
      </c>
    </row>
    <row r="28" spans="1:11" ht="11.25">
      <c r="A28" s="36" t="str">
        <f>A5</f>
        <v>Hardware</v>
      </c>
      <c r="B28" s="37">
        <v>0</v>
      </c>
      <c r="C28" s="38">
        <v>0</v>
      </c>
      <c r="D28" s="38">
        <f aca="true" t="shared" si="3" ref="D28:J37">C28</f>
        <v>0</v>
      </c>
      <c r="E28" s="38">
        <f t="shared" si="3"/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  <c r="K28" s="39">
        <f>B28</f>
        <v>0</v>
      </c>
    </row>
    <row r="29" spans="1:11" ht="11.25">
      <c r="A29" s="36" t="str">
        <f>A6</f>
        <v>Software</v>
      </c>
      <c r="B29" s="37">
        <v>0</v>
      </c>
      <c r="C29" s="38">
        <v>0</v>
      </c>
      <c r="D29" s="38">
        <f t="shared" si="3"/>
        <v>0</v>
      </c>
      <c r="E29" s="38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  <c r="J29" s="38">
        <f t="shared" si="3"/>
        <v>0</v>
      </c>
      <c r="K29" s="39">
        <f>B29</f>
        <v>0</v>
      </c>
    </row>
    <row r="30" spans="1:11" ht="11.25">
      <c r="A30" s="36" t="str">
        <f>A7</f>
        <v>Initial Installation</v>
      </c>
      <c r="B30" s="37">
        <v>0</v>
      </c>
      <c r="C30" s="38">
        <v>0</v>
      </c>
      <c r="D30" s="38">
        <f t="shared" si="3"/>
        <v>0</v>
      </c>
      <c r="E30" s="38">
        <f t="shared" si="3"/>
        <v>0</v>
      </c>
      <c r="F30" s="38">
        <f t="shared" si="3"/>
        <v>0</v>
      </c>
      <c r="G30" s="38">
        <f t="shared" si="3"/>
        <v>0</v>
      </c>
      <c r="H30" s="38">
        <f t="shared" si="3"/>
        <v>0</v>
      </c>
      <c r="I30" s="38">
        <f t="shared" si="3"/>
        <v>0</v>
      </c>
      <c r="J30" s="38">
        <f t="shared" si="3"/>
        <v>0</v>
      </c>
      <c r="K30" s="39">
        <f>B30</f>
        <v>0</v>
      </c>
    </row>
    <row r="31" spans="1:11" ht="11.25">
      <c r="A31" s="36" t="str">
        <f>A8</f>
        <v>Verschiedenes</v>
      </c>
      <c r="B31" s="37">
        <v>0</v>
      </c>
      <c r="C31" s="38"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9">
        <f>B31</f>
        <v>0</v>
      </c>
    </row>
    <row r="32" spans="1:11" ht="11.25">
      <c r="A32" s="36" t="s">
        <v>56</v>
      </c>
      <c r="B32" s="37">
        <v>0</v>
      </c>
      <c r="C32" s="38">
        <v>0</v>
      </c>
      <c r="D32" s="38">
        <f t="shared" si="3"/>
        <v>0</v>
      </c>
      <c r="E32" s="38">
        <f t="shared" si="3"/>
        <v>0</v>
      </c>
      <c r="F32" s="38">
        <f t="shared" si="3"/>
        <v>0</v>
      </c>
      <c r="G32" s="38">
        <f t="shared" si="3"/>
        <v>0</v>
      </c>
      <c r="H32" s="38">
        <f t="shared" si="3"/>
        <v>0</v>
      </c>
      <c r="I32" s="38">
        <f t="shared" si="3"/>
        <v>0</v>
      </c>
      <c r="J32" s="38">
        <f t="shared" si="3"/>
        <v>0</v>
      </c>
      <c r="K32" s="39">
        <f>B32</f>
        <v>0</v>
      </c>
    </row>
    <row r="33" spans="1:11" ht="11.25">
      <c r="A33" s="36" t="str">
        <f aca="true" t="shared" si="4" ref="A33:A46">A10</f>
        <v>Laufende Ausgaben</v>
      </c>
      <c r="B33" s="37">
        <v>0</v>
      </c>
      <c r="C33" s="38">
        <v>0</v>
      </c>
      <c r="D33" s="38">
        <f t="shared" si="3"/>
        <v>0</v>
      </c>
      <c r="E33" s="38">
        <f t="shared" si="3"/>
        <v>0</v>
      </c>
      <c r="F33" s="38">
        <f t="shared" si="3"/>
        <v>0</v>
      </c>
      <c r="G33" s="38">
        <f t="shared" si="3"/>
        <v>0</v>
      </c>
      <c r="H33" s="38">
        <f t="shared" si="3"/>
        <v>0</v>
      </c>
      <c r="I33" s="38">
        <f t="shared" si="3"/>
        <v>0</v>
      </c>
      <c r="J33" s="38">
        <f t="shared" si="3"/>
        <v>0</v>
      </c>
      <c r="K33" s="39">
        <f>B33</f>
        <v>0</v>
      </c>
    </row>
    <row r="34" spans="1:11" ht="11.25">
      <c r="A34" s="36" t="str">
        <f t="shared" si="4"/>
        <v>Hardware</v>
      </c>
      <c r="B34" s="37">
        <v>0</v>
      </c>
      <c r="C34" s="38">
        <v>0</v>
      </c>
      <c r="D34" s="38">
        <f t="shared" si="3"/>
        <v>0</v>
      </c>
      <c r="E34" s="38">
        <f t="shared" si="3"/>
        <v>0</v>
      </c>
      <c r="F34" s="38">
        <f t="shared" si="3"/>
        <v>0</v>
      </c>
      <c r="G34" s="38">
        <f t="shared" si="3"/>
        <v>0</v>
      </c>
      <c r="H34" s="38">
        <f t="shared" si="3"/>
        <v>0</v>
      </c>
      <c r="I34" s="38">
        <f t="shared" si="3"/>
        <v>0</v>
      </c>
      <c r="J34" s="38">
        <f t="shared" si="3"/>
        <v>0</v>
      </c>
      <c r="K34" s="39">
        <f aca="true" t="shared" si="5" ref="K34:K45">SUM(C34:J34)</f>
        <v>0</v>
      </c>
    </row>
    <row r="35" spans="1:11" ht="11.25">
      <c r="A35" s="36" t="str">
        <f t="shared" si="4"/>
        <v>Software</v>
      </c>
      <c r="B35" s="37">
        <v>0</v>
      </c>
      <c r="C35" s="38">
        <v>0</v>
      </c>
      <c r="D35" s="38">
        <f t="shared" si="3"/>
        <v>0</v>
      </c>
      <c r="E35" s="38">
        <f t="shared" si="3"/>
        <v>0</v>
      </c>
      <c r="F35" s="38">
        <f t="shared" si="3"/>
        <v>0</v>
      </c>
      <c r="G35" s="38">
        <f t="shared" si="3"/>
        <v>0</v>
      </c>
      <c r="H35" s="38">
        <f t="shared" si="3"/>
        <v>0</v>
      </c>
      <c r="I35" s="38">
        <f t="shared" si="3"/>
        <v>0</v>
      </c>
      <c r="J35" s="38">
        <f t="shared" si="3"/>
        <v>0</v>
      </c>
      <c r="K35" s="39">
        <f t="shared" si="5"/>
        <v>0</v>
      </c>
    </row>
    <row r="36" spans="1:11" ht="11.25">
      <c r="A36" s="36" t="str">
        <f t="shared" si="4"/>
        <v>Wartungverträge</v>
      </c>
      <c r="B36" s="37">
        <v>0</v>
      </c>
      <c r="C36" s="38">
        <v>0</v>
      </c>
      <c r="D36" s="38">
        <f t="shared" si="3"/>
        <v>0</v>
      </c>
      <c r="E36" s="38">
        <f t="shared" si="3"/>
        <v>0</v>
      </c>
      <c r="F36" s="38">
        <f t="shared" si="3"/>
        <v>0</v>
      </c>
      <c r="G36" s="38">
        <f t="shared" si="3"/>
        <v>0</v>
      </c>
      <c r="H36" s="38">
        <f t="shared" si="3"/>
        <v>0</v>
      </c>
      <c r="I36" s="38">
        <f t="shared" si="3"/>
        <v>0</v>
      </c>
      <c r="J36" s="38">
        <f t="shared" si="3"/>
        <v>0</v>
      </c>
      <c r="K36" s="39">
        <f t="shared" si="5"/>
        <v>0</v>
      </c>
    </row>
    <row r="37" spans="1:11" ht="11.25">
      <c r="A37" s="36" t="str">
        <f t="shared" si="4"/>
        <v>Interne Entwicklungsausgaben </v>
      </c>
      <c r="B37" s="37">
        <v>0</v>
      </c>
      <c r="C37" s="38">
        <v>0</v>
      </c>
      <c r="D37" s="38">
        <f t="shared" si="3"/>
        <v>0</v>
      </c>
      <c r="E37" s="38">
        <f t="shared" si="3"/>
        <v>0</v>
      </c>
      <c r="F37" s="38">
        <f t="shared" si="3"/>
        <v>0</v>
      </c>
      <c r="G37" s="38">
        <f t="shared" si="3"/>
        <v>0</v>
      </c>
      <c r="H37" s="38">
        <f t="shared" si="3"/>
        <v>0</v>
      </c>
      <c r="I37" s="38">
        <f t="shared" si="3"/>
        <v>0</v>
      </c>
      <c r="J37" s="38">
        <f t="shared" si="3"/>
        <v>0</v>
      </c>
      <c r="K37" s="39">
        <f t="shared" si="5"/>
        <v>0</v>
      </c>
    </row>
    <row r="38" spans="1:11" ht="11.25">
      <c r="A38" s="36" t="str">
        <f t="shared" si="4"/>
        <v>Interne Admin-Kosten</v>
      </c>
      <c r="B38" s="37">
        <v>0</v>
      </c>
      <c r="C38" s="38">
        <v>0</v>
      </c>
      <c r="D38" s="38">
        <f aca="true" t="shared" si="6" ref="D38:J47">C38</f>
        <v>0</v>
      </c>
      <c r="E38" s="38">
        <f t="shared" si="6"/>
        <v>0</v>
      </c>
      <c r="F38" s="38">
        <f t="shared" si="6"/>
        <v>0</v>
      </c>
      <c r="G38" s="38">
        <f t="shared" si="6"/>
        <v>0</v>
      </c>
      <c r="H38" s="38">
        <f t="shared" si="6"/>
        <v>0</v>
      </c>
      <c r="I38" s="38">
        <f t="shared" si="6"/>
        <v>0</v>
      </c>
      <c r="J38" s="38">
        <f t="shared" si="6"/>
        <v>0</v>
      </c>
      <c r="K38" s="39">
        <f t="shared" si="5"/>
        <v>0</v>
      </c>
    </row>
    <row r="39" spans="1:11" ht="11.25">
      <c r="A39" s="36" t="str">
        <f t="shared" si="4"/>
        <v>Help Desk Personal</v>
      </c>
      <c r="B39" s="37">
        <v>0</v>
      </c>
      <c r="C39" s="38">
        <v>0</v>
      </c>
      <c r="D39" s="38">
        <f t="shared" si="6"/>
        <v>0</v>
      </c>
      <c r="E39" s="38">
        <f t="shared" si="6"/>
        <v>0</v>
      </c>
      <c r="F39" s="38">
        <f t="shared" si="6"/>
        <v>0</v>
      </c>
      <c r="G39" s="38">
        <f t="shared" si="6"/>
        <v>0</v>
      </c>
      <c r="H39" s="38">
        <f t="shared" si="6"/>
        <v>0</v>
      </c>
      <c r="I39" s="38">
        <f t="shared" si="6"/>
        <v>0</v>
      </c>
      <c r="J39" s="38">
        <f t="shared" si="6"/>
        <v>0</v>
      </c>
      <c r="K39" s="39">
        <f t="shared" si="5"/>
        <v>0</v>
      </c>
    </row>
    <row r="40" spans="1:11" ht="11.25">
      <c r="A40" s="36" t="str">
        <f t="shared" si="4"/>
        <v>Linienkosten</v>
      </c>
      <c r="B40" s="37">
        <v>0</v>
      </c>
      <c r="C40" s="38">
        <v>0</v>
      </c>
      <c r="D40" s="38">
        <f t="shared" si="6"/>
        <v>0</v>
      </c>
      <c r="E40" s="38">
        <f t="shared" si="6"/>
        <v>0</v>
      </c>
      <c r="F40" s="38">
        <f t="shared" si="6"/>
        <v>0</v>
      </c>
      <c r="G40" s="38">
        <f t="shared" si="6"/>
        <v>0</v>
      </c>
      <c r="H40" s="38">
        <f t="shared" si="6"/>
        <v>0</v>
      </c>
      <c r="I40" s="38">
        <f t="shared" si="6"/>
        <v>0</v>
      </c>
      <c r="J40" s="38">
        <f t="shared" si="6"/>
        <v>0</v>
      </c>
      <c r="K40" s="39">
        <f t="shared" si="5"/>
        <v>0</v>
      </c>
    </row>
    <row r="41" spans="1:11" ht="11.25">
      <c r="A41" s="36" t="str">
        <f t="shared" si="4"/>
        <v>Beratungskosten</v>
      </c>
      <c r="B41" s="37">
        <v>0</v>
      </c>
      <c r="C41" s="38">
        <v>0</v>
      </c>
      <c r="D41" s="38">
        <f t="shared" si="6"/>
        <v>0</v>
      </c>
      <c r="E41" s="38">
        <f t="shared" si="6"/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9">
        <f t="shared" si="5"/>
        <v>0</v>
      </c>
    </row>
    <row r="42" spans="1:11" ht="11.25">
      <c r="A42" s="36" t="str">
        <f t="shared" si="4"/>
        <v>Outsourcingskosten</v>
      </c>
      <c r="B42" s="37">
        <v>0</v>
      </c>
      <c r="C42" s="38">
        <v>0</v>
      </c>
      <c r="D42" s="38">
        <f t="shared" si="6"/>
        <v>0</v>
      </c>
      <c r="E42" s="38">
        <f t="shared" si="6"/>
        <v>0</v>
      </c>
      <c r="F42" s="38">
        <f t="shared" si="6"/>
        <v>0</v>
      </c>
      <c r="G42" s="38">
        <f t="shared" si="6"/>
        <v>0</v>
      </c>
      <c r="H42" s="38">
        <f t="shared" si="6"/>
        <v>0</v>
      </c>
      <c r="I42" s="38">
        <f t="shared" si="6"/>
        <v>0</v>
      </c>
      <c r="J42" s="38">
        <f t="shared" si="6"/>
        <v>0</v>
      </c>
      <c r="K42" s="39">
        <f t="shared" si="5"/>
        <v>0</v>
      </c>
    </row>
    <row r="43" spans="1:11" ht="11.25">
      <c r="A43" s="36" t="str">
        <f t="shared" si="4"/>
        <v>Hostingsausgaben</v>
      </c>
      <c r="B43" s="37">
        <v>0</v>
      </c>
      <c r="C43" s="38">
        <v>0</v>
      </c>
      <c r="D43" s="38">
        <f t="shared" si="6"/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9">
        <f t="shared" si="5"/>
        <v>0</v>
      </c>
    </row>
    <row r="44" spans="1:11" ht="11.25">
      <c r="A44" s="36" t="str">
        <f t="shared" si="4"/>
        <v>Kosten für Drucken, Telefon usw. </v>
      </c>
      <c r="B44" s="37">
        <v>0</v>
      </c>
      <c r="C44" s="38">
        <v>0</v>
      </c>
      <c r="D44" s="38">
        <f t="shared" si="6"/>
        <v>0</v>
      </c>
      <c r="E44" s="38">
        <f t="shared" si="6"/>
        <v>0</v>
      </c>
      <c r="F44" s="38">
        <f t="shared" si="6"/>
        <v>0</v>
      </c>
      <c r="G44" s="38">
        <f t="shared" si="6"/>
        <v>0</v>
      </c>
      <c r="H44" s="38">
        <f t="shared" si="6"/>
        <v>0</v>
      </c>
      <c r="I44" s="38">
        <f t="shared" si="6"/>
        <v>0</v>
      </c>
      <c r="J44" s="38">
        <f t="shared" si="6"/>
        <v>0</v>
      </c>
      <c r="K44" s="39">
        <f t="shared" si="5"/>
        <v>0</v>
      </c>
    </row>
    <row r="45" spans="1:11" ht="11.25">
      <c r="A45" s="36" t="str">
        <f t="shared" si="4"/>
        <v>Verschiedenes</v>
      </c>
      <c r="B45" s="37">
        <v>0</v>
      </c>
      <c r="C45" s="38">
        <v>0</v>
      </c>
      <c r="D45" s="38">
        <f t="shared" si="6"/>
        <v>0</v>
      </c>
      <c r="E45" s="38">
        <f t="shared" si="6"/>
        <v>0</v>
      </c>
      <c r="F45" s="38">
        <f t="shared" si="6"/>
        <v>0</v>
      </c>
      <c r="G45" s="38">
        <f t="shared" si="6"/>
        <v>0</v>
      </c>
      <c r="H45" s="38">
        <f t="shared" si="6"/>
        <v>0</v>
      </c>
      <c r="I45" s="38">
        <f t="shared" si="6"/>
        <v>0</v>
      </c>
      <c r="J45" s="38">
        <f t="shared" si="6"/>
        <v>0</v>
      </c>
      <c r="K45" s="39">
        <f t="shared" si="5"/>
        <v>0</v>
      </c>
    </row>
    <row r="46" spans="1:11" ht="11.25">
      <c r="A46" s="36" t="str">
        <f t="shared" si="4"/>
        <v>Software</v>
      </c>
      <c r="B46" s="41">
        <f>SUM(B28:B45)</f>
        <v>0</v>
      </c>
      <c r="C46" s="44">
        <f>SUM(C28:C45)</f>
        <v>0</v>
      </c>
      <c r="D46" s="44">
        <f aca="true" t="shared" si="7" ref="D46:J46">SUM(D28:D44)</f>
        <v>0</v>
      </c>
      <c r="E46" s="44">
        <f t="shared" si="7"/>
        <v>0</v>
      </c>
      <c r="F46" s="44">
        <f t="shared" si="7"/>
        <v>0</v>
      </c>
      <c r="G46" s="44">
        <f t="shared" si="7"/>
        <v>0</v>
      </c>
      <c r="H46" s="44">
        <f t="shared" si="7"/>
        <v>0</v>
      </c>
      <c r="I46" s="44">
        <f t="shared" si="7"/>
        <v>0</v>
      </c>
      <c r="J46" s="44">
        <f t="shared" si="7"/>
        <v>0</v>
      </c>
      <c r="K46" s="43">
        <f>SUM(B46:J46)</f>
        <v>0</v>
      </c>
    </row>
    <row r="47" spans="3:11" ht="11.25">
      <c r="C47" s="32"/>
      <c r="D47" s="32"/>
      <c r="E47" s="32"/>
      <c r="F47" s="32"/>
      <c r="G47" s="32"/>
      <c r="H47" s="32"/>
      <c r="I47" s="32"/>
      <c r="J47" s="32"/>
      <c r="K47" s="32"/>
    </row>
    <row r="48" spans="3:11" ht="11.25"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1.25">
      <c r="A49" s="10" t="s">
        <v>57</v>
      </c>
      <c r="B49" s="10"/>
      <c r="C49" s="32"/>
      <c r="D49" s="32"/>
      <c r="E49" s="32"/>
      <c r="F49" s="32"/>
      <c r="G49" s="32"/>
      <c r="H49" s="32"/>
      <c r="I49" s="32"/>
      <c r="J49" s="32"/>
      <c r="K49" s="32"/>
    </row>
    <row r="50" spans="2:11" ht="11.25">
      <c r="B50" s="33" t="str">
        <f>B4</f>
        <v>Einmalige Investitionen</v>
      </c>
      <c r="C50" s="34">
        <v>1</v>
      </c>
      <c r="D50" s="34">
        <v>2</v>
      </c>
      <c r="E50" s="34">
        <v>3</v>
      </c>
      <c r="F50" s="34">
        <v>4</v>
      </c>
      <c r="G50" s="34">
        <v>5</v>
      </c>
      <c r="H50" s="34">
        <v>6</v>
      </c>
      <c r="I50" s="34">
        <v>7</v>
      </c>
      <c r="J50" s="34">
        <v>8</v>
      </c>
      <c r="K50" s="45" t="s">
        <v>58</v>
      </c>
    </row>
    <row r="51" spans="1:11" ht="11.25">
      <c r="A51" s="36" t="str">
        <f>A5</f>
        <v>Hardware</v>
      </c>
      <c r="B51" s="37">
        <f>B5-B28</f>
        <v>0</v>
      </c>
      <c r="C51" s="38"/>
      <c r="D51" s="38"/>
      <c r="E51" s="38"/>
      <c r="F51" s="38"/>
      <c r="G51" s="38"/>
      <c r="H51" s="38"/>
      <c r="I51" s="38"/>
      <c r="J51" s="38"/>
      <c r="K51" s="39">
        <f>B51</f>
        <v>0</v>
      </c>
    </row>
    <row r="52" spans="1:11" ht="11.25">
      <c r="A52" s="36" t="str">
        <f>A6</f>
        <v>Software</v>
      </c>
      <c r="B52" s="37">
        <f>B6-B29</f>
        <v>0</v>
      </c>
      <c r="C52" s="38"/>
      <c r="D52" s="38"/>
      <c r="E52" s="38"/>
      <c r="F52" s="38"/>
      <c r="G52" s="38"/>
      <c r="H52" s="38"/>
      <c r="I52" s="38"/>
      <c r="J52" s="38"/>
      <c r="K52" s="39">
        <f>B52</f>
        <v>0</v>
      </c>
    </row>
    <row r="53" spans="1:11" ht="11.25">
      <c r="A53" s="36" t="str">
        <f>A7</f>
        <v>Initial Installation</v>
      </c>
      <c r="B53" s="37">
        <f>B7-B30</f>
        <v>0</v>
      </c>
      <c r="C53" s="38"/>
      <c r="D53" s="38"/>
      <c r="E53" s="38"/>
      <c r="F53" s="38"/>
      <c r="G53" s="38"/>
      <c r="H53" s="38"/>
      <c r="I53" s="38"/>
      <c r="J53" s="38"/>
      <c r="K53" s="39">
        <f>B53</f>
        <v>0</v>
      </c>
    </row>
    <row r="54" spans="1:11" ht="11.25">
      <c r="A54" s="36" t="str">
        <f>A8</f>
        <v>Verschiedenes</v>
      </c>
      <c r="B54" s="37">
        <f>B8-B31</f>
        <v>0</v>
      </c>
      <c r="C54" s="38"/>
      <c r="D54" s="38"/>
      <c r="E54" s="38"/>
      <c r="F54" s="38"/>
      <c r="G54" s="38"/>
      <c r="H54" s="38"/>
      <c r="I54" s="38"/>
      <c r="J54" s="38"/>
      <c r="K54" s="39">
        <f>B54</f>
        <v>0</v>
      </c>
    </row>
    <row r="55" spans="1:11" ht="11.25">
      <c r="A55" s="36" t="s">
        <v>59</v>
      </c>
      <c r="B55" s="37"/>
      <c r="C55" s="38"/>
      <c r="D55" s="38"/>
      <c r="E55" s="38"/>
      <c r="F55" s="38"/>
      <c r="G55" s="38"/>
      <c r="H55" s="38"/>
      <c r="I55" s="38"/>
      <c r="J55" s="38"/>
      <c r="K55" s="39"/>
    </row>
    <row r="56" spans="1:11" ht="11.25">
      <c r="A56" s="36" t="str">
        <f aca="true" t="shared" si="8" ref="A56:A69">A10</f>
        <v>Laufende Ausgaben</v>
      </c>
      <c r="B56" s="37"/>
      <c r="C56" s="38"/>
      <c r="D56" s="38"/>
      <c r="E56" s="38"/>
      <c r="F56" s="38"/>
      <c r="G56" s="38"/>
      <c r="H56" s="38"/>
      <c r="I56" s="38"/>
      <c r="J56" s="38"/>
      <c r="K56" s="39"/>
    </row>
    <row r="57" spans="1:11" ht="11.25">
      <c r="A57" s="36" t="str">
        <f t="shared" si="8"/>
        <v>Hardware</v>
      </c>
      <c r="B57" s="37"/>
      <c r="C57" s="38">
        <f aca="true" t="shared" si="9" ref="C57:J68">C11-C34</f>
        <v>0</v>
      </c>
      <c r="D57" s="38">
        <f t="shared" si="9"/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9">
        <f aca="true" t="shared" si="10" ref="K57:K68">SUM(C57:J57)</f>
        <v>0</v>
      </c>
    </row>
    <row r="58" spans="1:11" ht="11.25">
      <c r="A58" s="36" t="str">
        <f t="shared" si="8"/>
        <v>Software</v>
      </c>
      <c r="B58" s="37"/>
      <c r="C58" s="38">
        <f t="shared" si="9"/>
        <v>0</v>
      </c>
      <c r="D58" s="38">
        <f t="shared" si="9"/>
        <v>0</v>
      </c>
      <c r="E58" s="38">
        <f t="shared" si="9"/>
        <v>0</v>
      </c>
      <c r="F58" s="38">
        <f t="shared" si="9"/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9">
        <f t="shared" si="10"/>
        <v>0</v>
      </c>
    </row>
    <row r="59" spans="1:11" ht="11.25">
      <c r="A59" s="36" t="str">
        <f t="shared" si="8"/>
        <v>Wartungverträge</v>
      </c>
      <c r="B59" s="37"/>
      <c r="C59" s="38">
        <f t="shared" si="9"/>
        <v>0</v>
      </c>
      <c r="D59" s="38">
        <f t="shared" si="9"/>
        <v>0</v>
      </c>
      <c r="E59" s="38">
        <f t="shared" si="9"/>
        <v>0</v>
      </c>
      <c r="F59" s="38">
        <f t="shared" si="9"/>
        <v>0</v>
      </c>
      <c r="G59" s="38">
        <f t="shared" si="9"/>
        <v>0</v>
      </c>
      <c r="H59" s="38">
        <f t="shared" si="9"/>
        <v>0</v>
      </c>
      <c r="I59" s="38">
        <f t="shared" si="9"/>
        <v>0</v>
      </c>
      <c r="J59" s="38">
        <f t="shared" si="9"/>
        <v>0</v>
      </c>
      <c r="K59" s="39">
        <f t="shared" si="10"/>
        <v>0</v>
      </c>
    </row>
    <row r="60" spans="1:11" ht="11.25">
      <c r="A60" s="36" t="str">
        <f t="shared" si="8"/>
        <v>Interne Entwicklungsausgaben </v>
      </c>
      <c r="B60" s="37"/>
      <c r="C60" s="38">
        <f t="shared" si="9"/>
        <v>0</v>
      </c>
      <c r="D60" s="38">
        <f t="shared" si="9"/>
        <v>0</v>
      </c>
      <c r="E60" s="38">
        <f t="shared" si="9"/>
        <v>0</v>
      </c>
      <c r="F60" s="38">
        <f t="shared" si="9"/>
        <v>0</v>
      </c>
      <c r="G60" s="38">
        <f t="shared" si="9"/>
        <v>0</v>
      </c>
      <c r="H60" s="38">
        <f t="shared" si="9"/>
        <v>0</v>
      </c>
      <c r="I60" s="38">
        <f t="shared" si="9"/>
        <v>0</v>
      </c>
      <c r="J60" s="38">
        <f t="shared" si="9"/>
        <v>0</v>
      </c>
      <c r="K60" s="39">
        <f t="shared" si="10"/>
        <v>0</v>
      </c>
    </row>
    <row r="61" spans="1:11" ht="11.25">
      <c r="A61" s="36" t="str">
        <f t="shared" si="8"/>
        <v>Interne Admin-Kosten</v>
      </c>
      <c r="B61" s="37"/>
      <c r="C61" s="38">
        <f t="shared" si="9"/>
        <v>0</v>
      </c>
      <c r="D61" s="38">
        <f t="shared" si="9"/>
        <v>0</v>
      </c>
      <c r="E61" s="38">
        <f t="shared" si="9"/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9">
        <f t="shared" si="10"/>
        <v>0</v>
      </c>
    </row>
    <row r="62" spans="1:11" ht="11.25">
      <c r="A62" s="36" t="str">
        <f t="shared" si="8"/>
        <v>Help Desk Personal</v>
      </c>
      <c r="B62" s="37"/>
      <c r="C62" s="38">
        <f t="shared" si="9"/>
        <v>0</v>
      </c>
      <c r="D62" s="38">
        <f t="shared" si="9"/>
        <v>0</v>
      </c>
      <c r="E62" s="38">
        <f t="shared" si="9"/>
        <v>0</v>
      </c>
      <c r="F62" s="38">
        <f t="shared" si="9"/>
        <v>0</v>
      </c>
      <c r="G62" s="38">
        <f t="shared" si="9"/>
        <v>0</v>
      </c>
      <c r="H62" s="38">
        <f t="shared" si="9"/>
        <v>0</v>
      </c>
      <c r="I62" s="38">
        <f t="shared" si="9"/>
        <v>0</v>
      </c>
      <c r="J62" s="38">
        <f t="shared" si="9"/>
        <v>0</v>
      </c>
      <c r="K62" s="39">
        <f t="shared" si="10"/>
        <v>0</v>
      </c>
    </row>
    <row r="63" spans="1:11" ht="11.25">
      <c r="A63" s="36" t="str">
        <f t="shared" si="8"/>
        <v>Linienkosten</v>
      </c>
      <c r="B63" s="37"/>
      <c r="C63" s="38">
        <f t="shared" si="9"/>
        <v>0</v>
      </c>
      <c r="D63" s="38">
        <f t="shared" si="9"/>
        <v>0</v>
      </c>
      <c r="E63" s="38">
        <f t="shared" si="9"/>
        <v>0</v>
      </c>
      <c r="F63" s="38">
        <f t="shared" si="9"/>
        <v>0</v>
      </c>
      <c r="G63" s="38">
        <f t="shared" si="9"/>
        <v>0</v>
      </c>
      <c r="H63" s="38">
        <f t="shared" si="9"/>
        <v>0</v>
      </c>
      <c r="I63" s="38">
        <f t="shared" si="9"/>
        <v>0</v>
      </c>
      <c r="J63" s="38">
        <f t="shared" si="9"/>
        <v>0</v>
      </c>
      <c r="K63" s="39">
        <f t="shared" si="10"/>
        <v>0</v>
      </c>
    </row>
    <row r="64" spans="1:11" ht="11.25">
      <c r="A64" s="36" t="str">
        <f t="shared" si="8"/>
        <v>Beratungskosten</v>
      </c>
      <c r="B64" s="37"/>
      <c r="C64" s="38">
        <f t="shared" si="9"/>
        <v>0</v>
      </c>
      <c r="D64" s="38">
        <f t="shared" si="9"/>
        <v>0</v>
      </c>
      <c r="E64" s="38">
        <f t="shared" si="9"/>
        <v>0</v>
      </c>
      <c r="F64" s="38">
        <f t="shared" si="9"/>
        <v>0</v>
      </c>
      <c r="G64" s="38">
        <f t="shared" si="9"/>
        <v>0</v>
      </c>
      <c r="H64" s="38">
        <f t="shared" si="9"/>
        <v>0</v>
      </c>
      <c r="I64" s="38">
        <f t="shared" si="9"/>
        <v>0</v>
      </c>
      <c r="J64" s="38">
        <f t="shared" si="9"/>
        <v>0</v>
      </c>
      <c r="K64" s="39">
        <f t="shared" si="10"/>
        <v>0</v>
      </c>
    </row>
    <row r="65" spans="1:11" ht="11.25">
      <c r="A65" s="36" t="str">
        <f t="shared" si="8"/>
        <v>Outsourcingskosten</v>
      </c>
      <c r="B65" s="37"/>
      <c r="C65" s="38">
        <f t="shared" si="9"/>
        <v>0</v>
      </c>
      <c r="D65" s="38">
        <f t="shared" si="9"/>
        <v>0</v>
      </c>
      <c r="E65" s="38">
        <f t="shared" si="9"/>
        <v>0</v>
      </c>
      <c r="F65" s="38">
        <f t="shared" si="9"/>
        <v>0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9">
        <f t="shared" si="10"/>
        <v>0</v>
      </c>
    </row>
    <row r="66" spans="1:11" ht="11.25">
      <c r="A66" s="36" t="str">
        <f t="shared" si="8"/>
        <v>Hostingsausgaben</v>
      </c>
      <c r="B66" s="37"/>
      <c r="C66" s="38">
        <f t="shared" si="9"/>
        <v>0</v>
      </c>
      <c r="D66" s="38">
        <f t="shared" si="9"/>
        <v>0</v>
      </c>
      <c r="E66" s="38">
        <f t="shared" si="9"/>
        <v>0</v>
      </c>
      <c r="F66" s="38">
        <f t="shared" si="9"/>
        <v>0</v>
      </c>
      <c r="G66" s="38">
        <f t="shared" si="9"/>
        <v>0</v>
      </c>
      <c r="H66" s="38">
        <f t="shared" si="9"/>
        <v>0</v>
      </c>
      <c r="I66" s="38">
        <f t="shared" si="9"/>
        <v>0</v>
      </c>
      <c r="J66" s="38">
        <f t="shared" si="9"/>
        <v>0</v>
      </c>
      <c r="K66" s="39">
        <f t="shared" si="10"/>
        <v>0</v>
      </c>
    </row>
    <row r="67" spans="1:11" ht="11.25">
      <c r="A67" s="36" t="str">
        <f t="shared" si="8"/>
        <v>Kosten für Drucken, Telefon usw. </v>
      </c>
      <c r="B67" s="37"/>
      <c r="C67" s="38">
        <f t="shared" si="9"/>
        <v>0</v>
      </c>
      <c r="D67" s="38">
        <f t="shared" si="9"/>
        <v>0</v>
      </c>
      <c r="E67" s="38">
        <f t="shared" si="9"/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9">
        <f t="shared" si="10"/>
        <v>0</v>
      </c>
    </row>
    <row r="68" spans="1:11" ht="11.25">
      <c r="A68" s="36" t="str">
        <f t="shared" si="8"/>
        <v>Verschiedenes</v>
      </c>
      <c r="B68" s="37"/>
      <c r="C68" s="38">
        <f t="shared" si="9"/>
        <v>0</v>
      </c>
      <c r="D68" s="38">
        <f t="shared" si="9"/>
        <v>0</v>
      </c>
      <c r="E68" s="38">
        <f t="shared" si="9"/>
        <v>0</v>
      </c>
      <c r="F68" s="38">
        <f t="shared" si="9"/>
        <v>0</v>
      </c>
      <c r="G68" s="38">
        <f t="shared" si="9"/>
        <v>0</v>
      </c>
      <c r="H68" s="38">
        <f t="shared" si="9"/>
        <v>0</v>
      </c>
      <c r="I68" s="38">
        <f t="shared" si="9"/>
        <v>0</v>
      </c>
      <c r="J68" s="38">
        <f t="shared" si="9"/>
        <v>0</v>
      </c>
      <c r="K68" s="39">
        <f t="shared" si="10"/>
        <v>0</v>
      </c>
    </row>
    <row r="69" spans="1:11" ht="11.25">
      <c r="A69" s="36" t="str">
        <f t="shared" si="8"/>
        <v>Software</v>
      </c>
      <c r="B69" s="41">
        <f>B23-B46</f>
        <v>0</v>
      </c>
      <c r="C69" s="44">
        <f>SUM(C57:C68)</f>
        <v>0</v>
      </c>
      <c r="D69" s="44">
        <f aca="true" t="shared" si="11" ref="D69:J69">SUM(D57:D67)</f>
        <v>0</v>
      </c>
      <c r="E69" s="44">
        <f t="shared" si="11"/>
        <v>0</v>
      </c>
      <c r="F69" s="44">
        <f t="shared" si="11"/>
        <v>0</v>
      </c>
      <c r="G69" s="44">
        <f t="shared" si="11"/>
        <v>0</v>
      </c>
      <c r="H69" s="44">
        <f t="shared" si="11"/>
        <v>0</v>
      </c>
      <c r="I69" s="44">
        <f t="shared" si="11"/>
        <v>0</v>
      </c>
      <c r="J69" s="44">
        <f t="shared" si="11"/>
        <v>0</v>
      </c>
      <c r="K69" s="43">
        <f>SUM(B69:J69)</f>
        <v>0</v>
      </c>
    </row>
  </sheetData>
  <sheetProtection password="CAED" sheet="1" objects="1" scenarios="1"/>
  <printOptions/>
  <pageMargins left="0.7875" right="0.7875" top="0.7875" bottom="0.7875" header="0.5" footer="0.5"/>
  <pageSetup fitToHeight="0" horizontalDpi="300" verticalDpi="3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workbookViewId="0" topLeftCell="A1">
      <selection activeCell="D44" sqref="D44"/>
    </sheetView>
  </sheetViews>
  <sheetFormatPr defaultColWidth="11.421875" defaultRowHeight="12.75"/>
  <cols>
    <col min="1" max="1" width="24.140625" style="5" customWidth="1"/>
    <col min="2" max="9" width="11.8515625" style="5" customWidth="1"/>
    <col min="10" max="10" width="15.00390625" style="5" customWidth="1"/>
    <col min="11" max="16384" width="9.00390625" style="5" customWidth="1"/>
  </cols>
  <sheetData>
    <row r="1" ht="11.25">
      <c r="A1" s="5" t="str">
        <f>'Detailierte Kalkulationen'!A1</f>
        <v>Return On Investment Rechnung IT-Infrastruktur-Investitions-Analyse</v>
      </c>
    </row>
    <row r="2" ht="11.25"/>
    <row r="3" ht="11.25">
      <c r="A3" s="10" t="s">
        <v>60</v>
      </c>
    </row>
    <row r="4" spans="2:10" ht="11.25"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5" t="s">
        <v>61</v>
      </c>
    </row>
    <row r="5" spans="1:10" ht="11.25">
      <c r="A5" s="36" t="s">
        <v>62</v>
      </c>
      <c r="B5" s="46" t="s">
        <v>63</v>
      </c>
      <c r="C5" s="46" t="str">
        <f aca="true" t="shared" si="0" ref="C5:I5">B5</f>
        <v> </v>
      </c>
      <c r="D5" s="46" t="str">
        <f t="shared" si="0"/>
        <v> </v>
      </c>
      <c r="E5" s="46" t="str">
        <f t="shared" si="0"/>
        <v> </v>
      </c>
      <c r="F5" s="46" t="str">
        <f t="shared" si="0"/>
        <v> </v>
      </c>
      <c r="G5" s="46" t="str">
        <f t="shared" si="0"/>
        <v> </v>
      </c>
      <c r="H5" s="46" t="str">
        <f t="shared" si="0"/>
        <v> </v>
      </c>
      <c r="I5" s="46" t="str">
        <f t="shared" si="0"/>
        <v> </v>
      </c>
      <c r="J5" s="47">
        <f>SUM(B5:I5)</f>
        <v>0</v>
      </c>
    </row>
    <row r="6" spans="1:10" ht="11.25">
      <c r="A6" s="36" t="s">
        <v>64</v>
      </c>
      <c r="B6" s="46" t="s">
        <v>65</v>
      </c>
      <c r="C6" s="46" t="str">
        <f>B6</f>
        <v> </v>
      </c>
      <c r="D6" s="46" t="str">
        <f>C6</f>
        <v> </v>
      </c>
      <c r="E6" s="46" t="s">
        <v>66</v>
      </c>
      <c r="F6" s="46" t="str">
        <f>E6</f>
        <v> </v>
      </c>
      <c r="G6" s="46" t="str">
        <f>F6</f>
        <v> </v>
      </c>
      <c r="H6" s="46" t="str">
        <f>G6</f>
        <v> </v>
      </c>
      <c r="I6" s="46" t="str">
        <f>H6</f>
        <v> </v>
      </c>
      <c r="J6" s="47">
        <f>SUM(B6:I6)</f>
        <v>0</v>
      </c>
    </row>
    <row r="7" spans="1:10" ht="11.25">
      <c r="A7" s="36" t="s">
        <v>67</v>
      </c>
      <c r="B7" s="48">
        <f aca="true" t="shared" si="1" ref="B7:I7">SUM(B5:B6)</f>
        <v>0</v>
      </c>
      <c r="C7" s="48">
        <f t="shared" si="1"/>
        <v>0</v>
      </c>
      <c r="D7" s="48">
        <f t="shared" si="1"/>
        <v>0</v>
      </c>
      <c r="E7" s="48">
        <f t="shared" si="1"/>
        <v>0</v>
      </c>
      <c r="F7" s="48">
        <f t="shared" si="1"/>
        <v>0</v>
      </c>
      <c r="G7" s="48">
        <f t="shared" si="1"/>
        <v>0</v>
      </c>
      <c r="H7" s="48">
        <f t="shared" si="1"/>
        <v>0</v>
      </c>
      <c r="I7" s="48">
        <f t="shared" si="1"/>
        <v>0</v>
      </c>
      <c r="J7" s="49">
        <f>SUM(B7:I7)</f>
        <v>0</v>
      </c>
    </row>
    <row r="8" spans="1:13" ht="11.25">
      <c r="A8" s="36"/>
      <c r="B8" s="46"/>
      <c r="C8" s="46"/>
      <c r="D8" s="46"/>
      <c r="E8" s="46"/>
      <c r="F8" s="46"/>
      <c r="G8" s="46"/>
      <c r="H8" s="46"/>
      <c r="I8" s="46"/>
      <c r="J8" s="50"/>
      <c r="M8" s="9"/>
    </row>
    <row r="9" spans="1:10" ht="11.25">
      <c r="A9" s="51" t="s">
        <v>68</v>
      </c>
      <c r="B9" s="46"/>
      <c r="C9" s="46"/>
      <c r="D9" s="46"/>
      <c r="E9" s="46"/>
      <c r="F9" s="46"/>
      <c r="G9" s="46"/>
      <c r="H9" s="46"/>
      <c r="I9" s="46"/>
      <c r="J9" s="50"/>
    </row>
    <row r="10" spans="1:10" ht="11.25">
      <c r="A10" s="36"/>
      <c r="B10" s="52" t="s">
        <v>69</v>
      </c>
      <c r="C10" s="52" t="str">
        <f aca="true" t="shared" si="2" ref="C10:I12">B10</f>
        <v> </v>
      </c>
      <c r="D10" s="52" t="str">
        <f t="shared" si="2"/>
        <v> </v>
      </c>
      <c r="E10" s="52" t="str">
        <f t="shared" si="2"/>
        <v> </v>
      </c>
      <c r="F10" s="52" t="str">
        <f t="shared" si="2"/>
        <v> </v>
      </c>
      <c r="G10" s="52" t="str">
        <f t="shared" si="2"/>
        <v> </v>
      </c>
      <c r="H10" s="52" t="str">
        <f t="shared" si="2"/>
        <v> </v>
      </c>
      <c r="I10" s="52" t="str">
        <f t="shared" si="2"/>
        <v> </v>
      </c>
      <c r="J10" s="53" t="s">
        <v>70</v>
      </c>
    </row>
    <row r="11" spans="1:10" ht="11.25">
      <c r="A11" s="36" t="str">
        <f>A5</f>
        <v>Direkte Erlöse</v>
      </c>
      <c r="B11" s="46" t="s">
        <v>71</v>
      </c>
      <c r="C11" s="46" t="str">
        <f t="shared" si="2"/>
        <v> </v>
      </c>
      <c r="D11" s="46" t="str">
        <f t="shared" si="2"/>
        <v> </v>
      </c>
      <c r="E11" s="46" t="str">
        <f t="shared" si="2"/>
        <v> </v>
      </c>
      <c r="F11" s="46" t="str">
        <f t="shared" si="2"/>
        <v> </v>
      </c>
      <c r="G11" s="46" t="str">
        <f t="shared" si="2"/>
        <v> </v>
      </c>
      <c r="H11" s="46" t="str">
        <f t="shared" si="2"/>
        <v> </v>
      </c>
      <c r="I11" s="46" t="str">
        <f t="shared" si="2"/>
        <v> </v>
      </c>
      <c r="J11" s="47">
        <f>SUM(B11:I11)</f>
        <v>0</v>
      </c>
    </row>
    <row r="12" spans="1:10" ht="11.25">
      <c r="A12" s="36" t="str">
        <f>A6</f>
        <v>Indirekte Erlöse</v>
      </c>
      <c r="B12" s="46" t="s">
        <v>72</v>
      </c>
      <c r="C12" s="46" t="str">
        <f t="shared" si="2"/>
        <v> </v>
      </c>
      <c r="D12" s="46" t="str">
        <f t="shared" si="2"/>
        <v> </v>
      </c>
      <c r="E12" s="46" t="str">
        <f t="shared" si="2"/>
        <v> </v>
      </c>
      <c r="F12" s="46" t="str">
        <f t="shared" si="2"/>
        <v> </v>
      </c>
      <c r="G12" s="46" t="str">
        <f t="shared" si="2"/>
        <v> </v>
      </c>
      <c r="H12" s="46" t="str">
        <f t="shared" si="2"/>
        <v> </v>
      </c>
      <c r="I12" s="46" t="str">
        <f t="shared" si="2"/>
        <v> </v>
      </c>
      <c r="J12" s="47">
        <f>SUM(B12:I12)</f>
        <v>0</v>
      </c>
    </row>
    <row r="13" spans="1:10" ht="11.25">
      <c r="A13" s="36" t="str">
        <f>A7</f>
        <v>Summe</v>
      </c>
      <c r="B13" s="48">
        <f aca="true" t="shared" si="3" ref="B13:I13">SUM(B11:B12)</f>
        <v>0</v>
      </c>
      <c r="C13" s="48">
        <f t="shared" si="3"/>
        <v>0</v>
      </c>
      <c r="D13" s="48">
        <f t="shared" si="3"/>
        <v>0</v>
      </c>
      <c r="E13" s="48">
        <f t="shared" si="3"/>
        <v>0</v>
      </c>
      <c r="F13" s="48">
        <f t="shared" si="3"/>
        <v>0</v>
      </c>
      <c r="G13" s="48">
        <f t="shared" si="3"/>
        <v>0</v>
      </c>
      <c r="H13" s="48">
        <f t="shared" si="3"/>
        <v>0</v>
      </c>
      <c r="I13" s="48">
        <f t="shared" si="3"/>
        <v>0</v>
      </c>
      <c r="J13" s="49">
        <f>SUM(B13:I13)</f>
        <v>0</v>
      </c>
    </row>
    <row r="14" spans="1:10" ht="11.25">
      <c r="A14" s="36"/>
      <c r="B14" s="13"/>
      <c r="C14" s="13"/>
      <c r="D14" s="13"/>
      <c r="E14" s="13"/>
      <c r="F14" s="13"/>
      <c r="G14" s="13"/>
      <c r="H14" s="13"/>
      <c r="I14" s="13"/>
      <c r="J14" s="54"/>
    </row>
    <row r="15" spans="1:10" ht="11.25">
      <c r="A15" s="36"/>
      <c r="B15" s="13"/>
      <c r="C15" s="13"/>
      <c r="D15" s="13"/>
      <c r="E15" s="13"/>
      <c r="F15" s="13"/>
      <c r="G15" s="13"/>
      <c r="H15" s="13"/>
      <c r="I15" s="13"/>
      <c r="J15" s="54"/>
    </row>
    <row r="16" spans="1:10" s="55" customFormat="1" ht="11.25">
      <c r="A16" s="36" t="s">
        <v>73</v>
      </c>
      <c r="B16" s="41">
        <f aca="true" t="shared" si="4" ref="B16:J16">B7-B13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</row>
  </sheetData>
  <sheetProtection password="CAED" sheet="1" objects="1" scenarios="1"/>
  <printOptions/>
  <pageMargins left="0.7875" right="0.7875" top="0.7875" bottom="0.7875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 Return On Investment</dc:title>
  <dc:subject>IT-Infrastrukture-Analyse</dc:subject>
  <dc:creator> Ken Hardin</dc:creator>
  <cp:keywords>ROI, IT, Investment, Hardware, Software</cp:keywords>
  <dc:description/>
  <cp:lastModifiedBy>Reto Stauss</cp:lastModifiedBy>
  <cp:lastPrinted>2002-08-08T20:51:44Z</cp:lastPrinted>
  <dcterms:created xsi:type="dcterms:W3CDTF">2002-08-07T12:53:53Z</dcterms:created>
  <dcterms:modified xsi:type="dcterms:W3CDTF">2003-09-19T08:07:28Z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